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164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E52" i="1"/>
  <c r="E77"/>
  <c r="E60"/>
  <c r="E47"/>
  <c r="E42"/>
  <c r="D31"/>
  <c r="C31"/>
  <c r="D27"/>
  <c r="C27"/>
  <c r="E24"/>
  <c r="E25"/>
  <c r="E13"/>
  <c r="E14"/>
  <c r="E15"/>
  <c r="E16"/>
  <c r="E17"/>
  <c r="E18"/>
  <c r="E19"/>
  <c r="E20"/>
  <c r="E21"/>
  <c r="E22"/>
  <c r="E23"/>
  <c r="E12"/>
  <c r="D10"/>
  <c r="E10"/>
  <c r="C10"/>
</calcChain>
</file>

<file path=xl/sharedStrings.xml><?xml version="1.0" encoding="utf-8"?>
<sst xmlns="http://schemas.openxmlformats.org/spreadsheetml/2006/main" count="88" uniqueCount="74">
  <si>
    <t>w złotych</t>
  </si>
  <si>
    <t>Poz.</t>
  </si>
  <si>
    <t>Nazwa</t>
  </si>
  <si>
    <t>Wskaźnik (4:3)</t>
  </si>
  <si>
    <t>A</t>
  </si>
  <si>
    <t>§</t>
  </si>
  <si>
    <t>C</t>
  </si>
  <si>
    <t>Nazwa i adres jednostki:</t>
  </si>
  <si>
    <t>WYDATKI BIEŻĄCE OGÓŁEM (wyszczególnienie wydatków bieżących w poszczególnych paragrafach)</t>
  </si>
  <si>
    <t>WYDATKI MAJĄTKOWE OGÓŁEM (wyszczególnienie wydatków majątkowych w poszczególnych paragrafach)</t>
  </si>
  <si>
    <t>B</t>
  </si>
  <si>
    <t>ROZCHODY - OGÓŁEM</t>
  </si>
  <si>
    <t xml:space="preserve">Uzasadnienie wydatków  </t>
  </si>
  <si>
    <t>Kwota</t>
  </si>
  <si>
    <t xml:space="preserve">Sporządził </t>
  </si>
  <si>
    <t>Telefon</t>
  </si>
  <si>
    <t>Data sporządzenia</t>
  </si>
  <si>
    <t>Miejsce</t>
  </si>
  <si>
    <t>Wydatki - (zadania w poszczególnych paragrafach)</t>
  </si>
  <si>
    <t>woj. śląskie - SŁAWKÓW</t>
  </si>
  <si>
    <t>(Dodatkowe wyjaśnienie - Wydatki bieżące i wydatki majątkowe należy uzasadnić, omawiając przewidywane wykonanie i założenia planu z uwzględnieniem:
a) zmian wielkości poszczególnych elementów kalkulacyjnych,
b) czynników, które spowodowały ewentualną zmianę trendu wzrostu lub spadku,
c) wydatków jednorazowych lub niewystępujących w 2016 roku
d) kwot planowanych wydatków w poszczególnych rozdziałach dla nowych zadań przewidzianych do realizacji w 2017 roku)</t>
  </si>
  <si>
    <t>Rozdział 70004</t>
  </si>
  <si>
    <t>Miejski Zarząd Budynków Komunalnych</t>
  </si>
  <si>
    <t>wynagrodzenia osobowe pracowników</t>
  </si>
  <si>
    <t>dodatkowe wynagrodzenie roczne</t>
  </si>
  <si>
    <t>składki na ubezpiecznia społeczne</t>
  </si>
  <si>
    <t>składki na fundusz pracy</t>
  </si>
  <si>
    <t>wynagrodzenia bezosobowe</t>
  </si>
  <si>
    <t>zakup materiałów i wyposażenia</t>
  </si>
  <si>
    <t>zakup energii</t>
  </si>
  <si>
    <t>zakup usług remontowych</t>
  </si>
  <si>
    <t>zakup usług zdrowotnych</t>
  </si>
  <si>
    <t>zakup usług pozostałych</t>
  </si>
  <si>
    <t>opłaty z tyt.zakupu usług telekom</t>
  </si>
  <si>
    <t>zakup usług obejm.wykonanie ekspertyz</t>
  </si>
  <si>
    <t>podróże służbowe krajowe</t>
  </si>
  <si>
    <t>odpisy na ZFŚS</t>
  </si>
  <si>
    <t>składki na ubezpieczenia społeczne</t>
  </si>
  <si>
    <t>opał</t>
  </si>
  <si>
    <t>środki czystości</t>
  </si>
  <si>
    <t>materiały biurowe</t>
  </si>
  <si>
    <t>inne (piece,części kompuetr,budowlane,elektryczne)</t>
  </si>
  <si>
    <t>energia elektryczna</t>
  </si>
  <si>
    <t>ciepło</t>
  </si>
  <si>
    <t>woda</t>
  </si>
  <si>
    <t>gaz</t>
  </si>
  <si>
    <t>Kozłowska 16 dach,kominy</t>
  </si>
  <si>
    <t>Fabryczna 11 B odwodnienie</t>
  </si>
  <si>
    <t>Łosińska dach,kominy</t>
  </si>
  <si>
    <t>Łosińska wymiana pieca, instalacja CO</t>
  </si>
  <si>
    <t>Ratusz dach lub Austeria wymiana gontów</t>
  </si>
  <si>
    <t>nieczystości płynne</t>
  </si>
  <si>
    <t>nieczystości stałe</t>
  </si>
  <si>
    <t>nieprzewidziane naprawy (awarie)</t>
  </si>
  <si>
    <t>zaliczki dla Wspólnot</t>
  </si>
  <si>
    <t>obowiązkowe przeglądy</t>
  </si>
  <si>
    <t>obsługa stała kominiarzy</t>
  </si>
  <si>
    <t>opłaty pocztowe</t>
  </si>
  <si>
    <t>szkolenia</t>
  </si>
  <si>
    <t>prowizja bankowa</t>
  </si>
  <si>
    <t>przegląd windy</t>
  </si>
  <si>
    <t>inne (wrzucanie opału,odśnieżanie dachów,aktualizacje progr.KH,NOD,ADAS,</t>
  </si>
  <si>
    <t>pospis elektroniczny,transport opału,świadczenia pracownicze)</t>
  </si>
  <si>
    <t>zakup usług obejm wykonanie ekspertyz,analiz</t>
  </si>
  <si>
    <t>Odpisy na ZFŚS</t>
  </si>
  <si>
    <t>Sławków</t>
  </si>
  <si>
    <t>Barbara Tarmas</t>
  </si>
  <si>
    <t>32 260 99 69</t>
  </si>
  <si>
    <t xml:space="preserve">PLAN FINANSOWY JEDNOSTKOWY WYDATKÓW I ROZCHODÓW BUDŻETOWYCH NA 2018 ROK </t>
  </si>
  <si>
    <t xml:space="preserve">Dział 700 </t>
  </si>
  <si>
    <t>Przewidywane wykonanie za 2017 rok</t>
  </si>
  <si>
    <t>Planowany  budżet na 2018 rok</t>
  </si>
  <si>
    <t>Fabryczna 13 instalacja odgromowa</t>
  </si>
  <si>
    <t>02.01.2018r</t>
  </si>
</sst>
</file>

<file path=xl/styles.xml><?xml version="1.0" encoding="utf-8"?>
<styleSheet xmlns="http://schemas.openxmlformats.org/spreadsheetml/2006/main">
  <numFmts count="8">
    <numFmt numFmtId="164" formatCode="#\."/>
    <numFmt numFmtId="165" formatCode="#,##0_ ;[Red]\-#,##0\ "/>
    <numFmt numFmtId="166" formatCode="#,##0.00_ ;[Red]\-#,##0.00\ "/>
    <numFmt numFmtId="167" formatCode="#,##0&quot; F&quot;_);[Red]\(#,##0&quot; F&quot;\)"/>
    <numFmt numFmtId="168" formatCode="#,##0.00&quot; F&quot;_);[Red]\(#,##0.00&quot; F&quot;\)"/>
    <numFmt numFmtId="169" formatCode="#,##0_)"/>
    <numFmt numFmtId="170" formatCode="#,##0\ &quot;zł&quot;"/>
    <numFmt numFmtId="171" formatCode="#,##0.0"/>
  </numFmts>
  <fonts count="22">
    <font>
      <sz val="10"/>
      <name val="Arial"/>
      <charset val="238"/>
    </font>
    <font>
      <sz val="10"/>
      <name val="Helv"/>
      <charset val="238"/>
    </font>
    <font>
      <sz val="1"/>
      <color indexed="16"/>
      <name val="Courier"/>
      <family val="3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"/>
      <color indexed="16"/>
      <name val="Courier"/>
      <family val="3"/>
    </font>
    <font>
      <sz val="10"/>
      <name val="Times New Roman CE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164" fontId="2" fillId="0" borderId="0">
      <protection locked="0"/>
    </xf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" fillId="0" borderId="0">
      <protection locked="0"/>
    </xf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2" fillId="0" borderId="0">
      <protection locked="0"/>
    </xf>
    <xf numFmtId="164" fontId="2" fillId="0" borderId="0">
      <protection locked="0"/>
    </xf>
    <xf numFmtId="164" fontId="5" fillId="0" borderId="0">
      <protection locked="0"/>
    </xf>
    <xf numFmtId="164" fontId="5" fillId="0" borderId="0">
      <protection locked="0"/>
    </xf>
    <xf numFmtId="169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2" borderId="0"/>
    <xf numFmtId="0" fontId="7" fillId="3" borderId="0">
      <alignment horizontal="center" vertical="center"/>
      <protection locked="0"/>
    </xf>
    <xf numFmtId="164" fontId="2" fillId="0" borderId="0">
      <protection locked="0"/>
    </xf>
    <xf numFmtId="0" fontId="1" fillId="0" borderId="0"/>
    <xf numFmtId="164" fontId="2" fillId="0" borderId="1">
      <protection locked="0"/>
    </xf>
    <xf numFmtId="170" fontId="8" fillId="0" borderId="0" applyProtection="0">
      <alignment vertical="center"/>
    </xf>
  </cellStyleXfs>
  <cellXfs count="91">
    <xf numFmtId="0" fontId="0" fillId="0" borderId="0" xfId="0"/>
    <xf numFmtId="0" fontId="9" fillId="0" borderId="0" xfId="0" applyFont="1"/>
    <xf numFmtId="0" fontId="11" fillId="0" borderId="0" xfId="0" applyFont="1"/>
    <xf numFmtId="4" fontId="0" fillId="0" borderId="0" xfId="0" applyNumberFormat="1"/>
    <xf numFmtId="0" fontId="9" fillId="0" borderId="0" xfId="0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12" fillId="0" borderId="0" xfId="15" applyFont="1"/>
    <xf numFmtId="4" fontId="12" fillId="0" borderId="0" xfId="15" applyNumberFormat="1" applyFont="1"/>
    <xf numFmtId="0" fontId="12" fillId="0" borderId="0" xfId="15" applyFont="1" applyAlignment="1">
      <alignment horizontal="center" vertical="center"/>
    </xf>
    <xf numFmtId="0" fontId="14" fillId="0" borderId="2" xfId="15" applyFont="1" applyBorder="1" applyAlignment="1">
      <alignment vertical="center"/>
    </xf>
    <xf numFmtId="0" fontId="14" fillId="0" borderId="3" xfId="15" quotePrefix="1" applyFont="1" applyBorder="1" applyAlignment="1">
      <alignment horizontal="left" vertical="center"/>
    </xf>
    <xf numFmtId="4" fontId="14" fillId="0" borderId="3" xfId="15" applyNumberFormat="1" applyFont="1" applyBorder="1" applyAlignment="1">
      <alignment vertical="center"/>
    </xf>
    <xf numFmtId="0" fontId="14" fillId="0" borderId="4" xfId="15" applyFont="1" applyBorder="1" applyAlignment="1">
      <alignment vertical="center"/>
    </xf>
    <xf numFmtId="0" fontId="14" fillId="0" borderId="5" xfId="15" applyFont="1" applyBorder="1" applyAlignment="1">
      <alignment vertical="center"/>
    </xf>
    <xf numFmtId="0" fontId="14" fillId="0" borderId="0" xfId="15" quotePrefix="1" applyFont="1" applyBorder="1" applyAlignment="1">
      <alignment horizontal="left" vertical="center"/>
    </xf>
    <xf numFmtId="4" fontId="14" fillId="0" borderId="0" xfId="15" applyNumberFormat="1" applyFont="1" applyBorder="1"/>
    <xf numFmtId="0" fontId="14" fillId="0" borderId="6" xfId="15" applyFont="1" applyBorder="1" applyAlignment="1">
      <alignment horizontal="right" vertical="center"/>
    </xf>
    <xf numFmtId="0" fontId="14" fillId="0" borderId="7" xfId="15" applyFont="1" applyBorder="1" applyAlignment="1">
      <alignment vertical="center"/>
    </xf>
    <xf numFmtId="0" fontId="14" fillId="0" borderId="8" xfId="15" applyFont="1" applyBorder="1" applyAlignment="1">
      <alignment horizontal="left" vertical="center"/>
    </xf>
    <xf numFmtId="0" fontId="14" fillId="0" borderId="9" xfId="15" applyFont="1" applyBorder="1" applyAlignment="1">
      <alignment horizontal="center" vertical="center"/>
    </xf>
    <xf numFmtId="0" fontId="15" fillId="0" borderId="9" xfId="15" applyFont="1" applyBorder="1" applyAlignment="1">
      <alignment horizontal="center" vertical="center"/>
    </xf>
    <xf numFmtId="4" fontId="14" fillId="0" borderId="9" xfId="15" applyNumberFormat="1" applyFont="1" applyBorder="1" applyAlignment="1">
      <alignment horizontal="center" vertical="center" wrapText="1"/>
    </xf>
    <xf numFmtId="0" fontId="14" fillId="0" borderId="9" xfId="15" applyFont="1" applyBorder="1" applyAlignment="1">
      <alignment horizontal="center" vertical="center" wrapText="1"/>
    </xf>
    <xf numFmtId="0" fontId="16" fillId="0" borderId="9" xfId="15" applyFont="1" applyBorder="1" applyAlignment="1">
      <alignment horizontal="center" vertical="center"/>
    </xf>
    <xf numFmtId="1" fontId="16" fillId="0" borderId="9" xfId="15" applyNumberFormat="1" applyFont="1" applyBorder="1" applyAlignment="1">
      <alignment horizontal="center" vertical="center"/>
    </xf>
    <xf numFmtId="0" fontId="17" fillId="0" borderId="9" xfId="15" applyFont="1" applyBorder="1" applyAlignment="1">
      <alignment horizontal="center" vertical="center"/>
    </xf>
    <xf numFmtId="4" fontId="14" fillId="0" borderId="9" xfId="15" applyNumberFormat="1" applyFont="1" applyBorder="1" applyAlignment="1">
      <alignment horizontal="right" vertical="center"/>
    </xf>
    <xf numFmtId="0" fontId="18" fillId="0" borderId="9" xfId="16" applyFont="1" applyBorder="1" applyAlignment="1">
      <alignment horizontal="center" vertical="center"/>
    </xf>
    <xf numFmtId="0" fontId="12" fillId="0" borderId="9" xfId="16" quotePrefix="1" applyFont="1" applyBorder="1" applyAlignment="1">
      <alignment horizontal="left" vertical="center"/>
    </xf>
    <xf numFmtId="4" fontId="12" fillId="0" borderId="9" xfId="17" applyNumberFormat="1" applyFont="1" applyBorder="1" applyAlignment="1">
      <alignment horizontal="right" vertical="center"/>
    </xf>
    <xf numFmtId="171" fontId="12" fillId="0" borderId="9" xfId="15" applyNumberFormat="1" applyFont="1" applyBorder="1" applyAlignment="1">
      <alignment horizontal="center" vertical="center"/>
    </xf>
    <xf numFmtId="0" fontId="12" fillId="0" borderId="9" xfId="15" applyFont="1" applyBorder="1" applyAlignment="1">
      <alignment vertical="center"/>
    </xf>
    <xf numFmtId="4" fontId="12" fillId="0" borderId="9" xfId="15" applyNumberFormat="1" applyFont="1" applyBorder="1" applyAlignment="1">
      <alignment horizontal="right" vertical="center"/>
    </xf>
    <xf numFmtId="0" fontId="19" fillId="0" borderId="9" xfId="15" quotePrefix="1" applyFont="1" applyBorder="1" applyAlignment="1">
      <alignment horizontal="left" vertical="center"/>
    </xf>
    <xf numFmtId="0" fontId="18" fillId="0" borderId="9" xfId="15" applyFont="1" applyBorder="1" applyAlignment="1">
      <alignment vertical="center"/>
    </xf>
    <xf numFmtId="4" fontId="12" fillId="0" borderId="9" xfId="15" applyNumberFormat="1" applyFont="1" applyBorder="1" applyAlignment="1">
      <alignment vertical="center"/>
    </xf>
    <xf numFmtId="0" fontId="12" fillId="0" borderId="2" xfId="15" applyFont="1" applyBorder="1"/>
    <xf numFmtId="4" fontId="12" fillId="0" borderId="2" xfId="15" applyNumberFormat="1" applyFont="1" applyBorder="1" applyAlignment="1">
      <alignment horizontal="right" vertical="center"/>
    </xf>
    <xf numFmtId="0" fontId="12" fillId="0" borderId="10" xfId="15" applyFont="1" applyBorder="1" applyAlignment="1">
      <alignment horizontal="center" vertical="center"/>
    </xf>
    <xf numFmtId="3" fontId="14" fillId="0" borderId="9" xfId="15" applyNumberFormat="1" applyFont="1" applyBorder="1" applyAlignment="1">
      <alignment horizontal="center" vertical="center"/>
    </xf>
    <xf numFmtId="0" fontId="18" fillId="0" borderId="11" xfId="15" applyFont="1" applyBorder="1" applyAlignment="1">
      <alignment horizontal="center" vertical="center"/>
    </xf>
    <xf numFmtId="0" fontId="12" fillId="0" borderId="11" xfId="15" applyFont="1" applyBorder="1" applyAlignment="1">
      <alignment horizontal="center" vertical="center"/>
    </xf>
    <xf numFmtId="0" fontId="12" fillId="0" borderId="11" xfId="15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Fill="1" applyBorder="1"/>
    <xf numFmtId="0" fontId="12" fillId="0" borderId="5" xfId="15" applyFont="1" applyBorder="1"/>
    <xf numFmtId="4" fontId="12" fillId="0" borderId="5" xfId="15" applyNumberFormat="1" applyFont="1" applyBorder="1" applyAlignment="1">
      <alignment horizontal="right" vertical="center"/>
    </xf>
    <xf numFmtId="0" fontId="18" fillId="0" borderId="7" xfId="15" applyFont="1" applyBorder="1" applyAlignment="1">
      <alignment vertical="top" wrapText="1"/>
    </xf>
    <xf numFmtId="0" fontId="18" fillId="0" borderId="8" xfId="15" applyFont="1" applyBorder="1" applyAlignment="1">
      <alignment vertical="top" wrapText="1"/>
    </xf>
    <xf numFmtId="0" fontId="18" fillId="0" borderId="12" xfId="15" applyFont="1" applyBorder="1" applyAlignment="1">
      <alignment vertical="top" wrapText="1"/>
    </xf>
    <xf numFmtId="0" fontId="18" fillId="0" borderId="5" xfId="15" applyFont="1" applyBorder="1" applyAlignment="1">
      <alignment horizontal="left" vertical="center"/>
    </xf>
    <xf numFmtId="0" fontId="18" fillId="0" borderId="0" xfId="15" applyFont="1" applyBorder="1" applyAlignment="1">
      <alignment horizontal="left" vertical="center"/>
    </xf>
    <xf numFmtId="0" fontId="18" fillId="0" borderId="6" xfId="15" applyFont="1" applyBorder="1" applyAlignment="1">
      <alignment horizontal="left" vertical="center"/>
    </xf>
    <xf numFmtId="0" fontId="18" fillId="0" borderId="9" xfId="15" applyFont="1" applyBorder="1" applyAlignment="1">
      <alignment horizontal="center" vertical="center"/>
    </xf>
    <xf numFmtId="3" fontId="12" fillId="0" borderId="11" xfId="15" applyNumberFormat="1" applyFont="1" applyBorder="1"/>
    <xf numFmtId="3" fontId="21" fillId="0" borderId="11" xfId="15" applyNumberFormat="1" applyFont="1" applyBorder="1"/>
    <xf numFmtId="0" fontId="12" fillId="0" borderId="5" xfId="15" applyFont="1" applyBorder="1" applyAlignment="1">
      <alignment horizontal="left" vertical="center"/>
    </xf>
    <xf numFmtId="0" fontId="18" fillId="0" borderId="5" xfId="15" applyFont="1" applyBorder="1" applyAlignment="1">
      <alignment horizontal="center" vertical="center"/>
    </xf>
    <xf numFmtId="3" fontId="21" fillId="0" borderId="6" xfId="15" applyNumberFormat="1" applyFont="1" applyBorder="1"/>
    <xf numFmtId="0" fontId="18" fillId="0" borderId="2" xfId="15" applyFont="1" applyBorder="1" applyAlignment="1">
      <alignment horizontal="left" vertical="top" wrapText="1"/>
    </xf>
    <xf numFmtId="0" fontId="18" fillId="0" borderId="3" xfId="15" applyFont="1" applyBorder="1" applyAlignment="1">
      <alignment horizontal="left" vertical="top" wrapText="1"/>
    </xf>
    <xf numFmtId="0" fontId="18" fillId="0" borderId="4" xfId="15" applyFont="1" applyBorder="1" applyAlignment="1">
      <alignment horizontal="left" vertical="top" wrapText="1"/>
    </xf>
    <xf numFmtId="0" fontId="18" fillId="0" borderId="5" xfId="15" applyFont="1" applyBorder="1" applyAlignment="1">
      <alignment horizontal="left" vertical="center"/>
    </xf>
    <xf numFmtId="0" fontId="18" fillId="0" borderId="0" xfId="15" applyFont="1" applyBorder="1" applyAlignment="1">
      <alignment horizontal="left" vertical="center"/>
    </xf>
    <xf numFmtId="0" fontId="18" fillId="0" borderId="6" xfId="15" applyFont="1" applyBorder="1" applyAlignment="1">
      <alignment horizontal="left" vertical="center"/>
    </xf>
    <xf numFmtId="0" fontId="12" fillId="0" borderId="5" xfId="15" applyFont="1" applyBorder="1" applyAlignment="1">
      <alignment horizontal="left" vertical="center"/>
    </xf>
    <xf numFmtId="0" fontId="12" fillId="0" borderId="0" xfId="15" applyFont="1" applyBorder="1" applyAlignment="1">
      <alignment horizontal="left" vertical="center"/>
    </xf>
    <xf numFmtId="0" fontId="12" fillId="0" borderId="6" xfId="15" applyFont="1" applyBorder="1" applyAlignment="1">
      <alignment horizontal="left" vertical="center"/>
    </xf>
    <xf numFmtId="0" fontId="13" fillId="0" borderId="0" xfId="15" applyFont="1" applyAlignment="1">
      <alignment horizontal="center" vertical="center" wrapText="1"/>
    </xf>
    <xf numFmtId="4" fontId="14" fillId="0" borderId="8" xfId="15" applyNumberFormat="1" applyFont="1" applyBorder="1" applyAlignment="1">
      <alignment horizontal="center" wrapText="1"/>
    </xf>
    <xf numFmtId="4" fontId="14" fillId="0" borderId="12" xfId="15" applyNumberFormat="1" applyFont="1" applyBorder="1" applyAlignment="1">
      <alignment horizontal="center" wrapText="1"/>
    </xf>
    <xf numFmtId="0" fontId="14" fillId="0" borderId="9" xfId="15" applyFont="1" applyBorder="1" applyAlignment="1">
      <alignment horizontal="center" vertical="center" wrapText="1"/>
    </xf>
    <xf numFmtId="0" fontId="17" fillId="0" borderId="9" xfId="15" applyFont="1" applyBorder="1" applyAlignment="1">
      <alignment horizontal="center" vertical="center"/>
    </xf>
    <xf numFmtId="4" fontId="14" fillId="0" borderId="9" xfId="15" applyNumberFormat="1" applyFont="1" applyBorder="1" applyAlignment="1">
      <alignment horizontal="right" vertical="center"/>
    </xf>
    <xf numFmtId="171" fontId="14" fillId="0" borderId="9" xfId="15" applyNumberFormat="1" applyFont="1" applyBorder="1" applyAlignment="1">
      <alignment horizontal="center" vertical="center"/>
    </xf>
    <xf numFmtId="4" fontId="17" fillId="0" borderId="5" xfId="15" applyNumberFormat="1" applyFont="1" applyBorder="1" applyAlignment="1">
      <alignment horizontal="center" vertical="center" wrapText="1"/>
    </xf>
    <xf numFmtId="4" fontId="17" fillId="0" borderId="0" xfId="15" applyNumberFormat="1" applyFont="1" applyBorder="1" applyAlignment="1">
      <alignment horizontal="center" vertical="center" wrapText="1"/>
    </xf>
    <xf numFmtId="4" fontId="17" fillId="0" borderId="6" xfId="15" applyNumberFormat="1" applyFont="1" applyBorder="1" applyAlignment="1">
      <alignment horizontal="center" vertical="center" wrapText="1"/>
    </xf>
    <xf numFmtId="4" fontId="17" fillId="0" borderId="2" xfId="15" quotePrefix="1" applyNumberFormat="1" applyFont="1" applyBorder="1" applyAlignment="1">
      <alignment horizontal="center" vertical="center"/>
    </xf>
    <xf numFmtId="4" fontId="17" fillId="0" borderId="3" xfId="15" quotePrefix="1" applyNumberFormat="1" applyFont="1" applyBorder="1" applyAlignment="1">
      <alignment horizontal="center" vertical="center"/>
    </xf>
    <xf numFmtId="4" fontId="17" fillId="0" borderId="4" xfId="15" quotePrefix="1" applyNumberFormat="1" applyFont="1" applyBorder="1" applyAlignment="1">
      <alignment horizontal="center" vertical="center"/>
    </xf>
    <xf numFmtId="4" fontId="14" fillId="0" borderId="7" xfId="15" applyNumberFormat="1" applyFont="1" applyBorder="1" applyAlignment="1">
      <alignment horizontal="center" vertical="center"/>
    </xf>
    <xf numFmtId="4" fontId="14" fillId="0" borderId="8" xfId="15" applyNumberFormat="1" applyFont="1" applyBorder="1" applyAlignment="1">
      <alignment horizontal="center" vertical="center"/>
    </xf>
    <xf numFmtId="4" fontId="14" fillId="0" borderId="12" xfId="15" applyNumberFormat="1" applyFont="1" applyBorder="1" applyAlignment="1">
      <alignment horizontal="center" vertical="center"/>
    </xf>
    <xf numFmtId="0" fontId="14" fillId="0" borderId="9" xfId="15" applyFont="1" applyBorder="1" applyAlignment="1">
      <alignment horizontal="left" vertical="center"/>
    </xf>
    <xf numFmtId="0" fontId="20" fillId="0" borderId="13" xfId="15" applyFont="1" applyBorder="1" applyAlignment="1">
      <alignment horizontal="center" vertical="center"/>
    </xf>
    <xf numFmtId="0" fontId="20" fillId="0" borderId="14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</cellXfs>
  <cellStyles count="24">
    <cellStyle name="_PERSONAL" xfId="1"/>
    <cellStyle name="_PERSONAL_1" xfId="2"/>
    <cellStyle name="Comma" xfId="3"/>
    <cellStyle name="Comma [0]_laroux" xfId="4"/>
    <cellStyle name="Comma_laroux" xfId="5"/>
    <cellStyle name="Currency" xfId="6"/>
    <cellStyle name="Currency [0]_laroux" xfId="7"/>
    <cellStyle name="Currency_laroux" xfId="8"/>
    <cellStyle name="Date" xfId="9"/>
    <cellStyle name="Fixed" xfId="10"/>
    <cellStyle name="Heading1" xfId="11"/>
    <cellStyle name="Heading2" xfId="12"/>
    <cellStyle name="Normal_Bilans" xfId="13"/>
    <cellStyle name="normální_laroux" xfId="14"/>
    <cellStyle name="Normalny" xfId="0" builtinId="0"/>
    <cellStyle name="Normalny_Arkusz1" xfId="15"/>
    <cellStyle name="Normalny_Plan jednost. rozdz.8062 _BT2000" xfId="16"/>
    <cellStyle name="Normalny_Plan wyd. na `97r. rozdz. 8232_BT2000" xfId="17"/>
    <cellStyle name="ODZIEL" xfId="18"/>
    <cellStyle name="paski_oddzielające" xfId="19"/>
    <cellStyle name="Percent" xfId="20"/>
    <cellStyle name="Styl 1" xfId="21"/>
    <cellStyle name="Total" xfId="22"/>
    <cellStyle name="wydruk" xfId="2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tabSelected="1" workbookViewId="0">
      <selection activeCell="D59" sqref="D59"/>
    </sheetView>
  </sheetViews>
  <sheetFormatPr defaultRowHeight="12.75"/>
  <cols>
    <col min="2" max="2" width="36.42578125" customWidth="1"/>
    <col min="3" max="3" width="14.85546875" style="3" customWidth="1"/>
    <col min="4" max="4" width="13.140625" style="3" customWidth="1"/>
    <col min="5" max="5" width="15.28515625" customWidth="1"/>
  </cols>
  <sheetData>
    <row r="1" spans="1:5">
      <c r="A1" s="71" t="s">
        <v>68</v>
      </c>
      <c r="B1" s="71"/>
      <c r="C1" s="71"/>
      <c r="D1" s="71"/>
      <c r="E1" s="71"/>
    </row>
    <row r="2" spans="1:5" ht="42.75" customHeight="1">
      <c r="A2" s="71"/>
      <c r="B2" s="71"/>
      <c r="C2" s="71"/>
      <c r="D2" s="71"/>
      <c r="E2" s="71"/>
    </row>
    <row r="3" spans="1:5" ht="15.75" customHeight="1">
      <c r="A3" s="7"/>
      <c r="B3" s="7"/>
      <c r="C3" s="8"/>
      <c r="D3" s="9" t="s">
        <v>0</v>
      </c>
      <c r="E3" s="5"/>
    </row>
    <row r="4" spans="1:5" s="1" customFormat="1" ht="18.75" customHeight="1">
      <c r="A4" s="10"/>
      <c r="B4" s="11" t="s">
        <v>69</v>
      </c>
      <c r="C4" s="12" t="s">
        <v>19</v>
      </c>
      <c r="D4" s="12"/>
      <c r="E4" s="13"/>
    </row>
    <row r="5" spans="1:5" s="1" customFormat="1" ht="16.5" customHeight="1">
      <c r="A5" s="14"/>
      <c r="B5" s="15" t="s">
        <v>21</v>
      </c>
      <c r="C5" s="16"/>
      <c r="D5" s="16"/>
      <c r="E5" s="17"/>
    </row>
    <row r="6" spans="1:5" s="1" customFormat="1" ht="16.5" customHeight="1">
      <c r="A6" s="18"/>
      <c r="B6" s="19" t="s">
        <v>7</v>
      </c>
      <c r="C6" s="72" t="s">
        <v>22</v>
      </c>
      <c r="D6" s="72"/>
      <c r="E6" s="73"/>
    </row>
    <row r="7" spans="1:5" s="4" customFormat="1" ht="38.25">
      <c r="A7" s="20" t="s">
        <v>1</v>
      </c>
      <c r="B7" s="21" t="s">
        <v>2</v>
      </c>
      <c r="C7" s="22" t="s">
        <v>70</v>
      </c>
      <c r="D7" s="22" t="s">
        <v>71</v>
      </c>
      <c r="E7" s="23" t="s">
        <v>3</v>
      </c>
    </row>
    <row r="8" spans="1:5">
      <c r="A8" s="24">
        <v>1</v>
      </c>
      <c r="B8" s="24">
        <v>2</v>
      </c>
      <c r="C8" s="25">
        <v>3</v>
      </c>
      <c r="D8" s="25">
        <v>4</v>
      </c>
      <c r="E8" s="24">
        <v>5</v>
      </c>
    </row>
    <row r="9" spans="1:5" ht="18.75">
      <c r="A9" s="75" t="s">
        <v>4</v>
      </c>
      <c r="B9" s="75"/>
      <c r="C9" s="75"/>
      <c r="D9" s="75"/>
      <c r="E9" s="75"/>
    </row>
    <row r="10" spans="1:5" s="1" customFormat="1" ht="36" customHeight="1">
      <c r="A10" s="75" t="s">
        <v>5</v>
      </c>
      <c r="B10" s="74" t="s">
        <v>8</v>
      </c>
      <c r="C10" s="76">
        <f>SUM(C12:C26)</f>
        <v>1157512.98</v>
      </c>
      <c r="D10" s="76">
        <f>SUM(D12:D26)</f>
        <v>1199194</v>
      </c>
      <c r="E10" s="77">
        <f>(D10/C10)</f>
        <v>1.036009116718501</v>
      </c>
    </row>
    <row r="11" spans="1:5" ht="33" customHeight="1">
      <c r="A11" s="75"/>
      <c r="B11" s="74"/>
      <c r="C11" s="76"/>
      <c r="D11" s="76"/>
      <c r="E11" s="77"/>
    </row>
    <row r="12" spans="1:5">
      <c r="A12" s="28">
        <v>4010</v>
      </c>
      <c r="B12" s="29" t="s">
        <v>23</v>
      </c>
      <c r="C12" s="30">
        <v>339677</v>
      </c>
      <c r="D12" s="30">
        <v>402716</v>
      </c>
      <c r="E12" s="31">
        <f>(D12/C12)</f>
        <v>1.1855851294023441</v>
      </c>
    </row>
    <row r="13" spans="1:5">
      <c r="A13" s="56">
        <v>4040</v>
      </c>
      <c r="B13" s="32" t="s">
        <v>24</v>
      </c>
      <c r="C13" s="33">
        <v>30800</v>
      </c>
      <c r="D13" s="33">
        <v>33021</v>
      </c>
      <c r="E13" s="31">
        <f t="shared" ref="E13:E25" si="0">(D13/C13)</f>
        <v>1.0721103896103896</v>
      </c>
    </row>
    <row r="14" spans="1:5">
      <c r="A14" s="56">
        <v>4110</v>
      </c>
      <c r="B14" s="32" t="s">
        <v>25</v>
      </c>
      <c r="C14" s="33">
        <v>63514</v>
      </c>
      <c r="D14" s="33">
        <v>64049</v>
      </c>
      <c r="E14" s="31">
        <f t="shared" si="0"/>
        <v>1.0084233397361211</v>
      </c>
    </row>
    <row r="15" spans="1:5">
      <c r="A15" s="56">
        <v>4120</v>
      </c>
      <c r="B15" s="32" t="s">
        <v>26</v>
      </c>
      <c r="C15" s="33">
        <v>8617</v>
      </c>
      <c r="D15" s="33">
        <v>9129</v>
      </c>
      <c r="E15" s="31">
        <f t="shared" si="0"/>
        <v>1.0594174306603226</v>
      </c>
    </row>
    <row r="16" spans="1:5">
      <c r="A16" s="56">
        <v>4170</v>
      </c>
      <c r="B16" s="32" t="s">
        <v>27</v>
      </c>
      <c r="C16" s="33">
        <v>65948</v>
      </c>
      <c r="D16" s="33">
        <v>68149</v>
      </c>
      <c r="E16" s="31">
        <f t="shared" si="0"/>
        <v>1.0333747801297992</v>
      </c>
    </row>
    <row r="17" spans="1:5">
      <c r="A17" s="56">
        <v>4210</v>
      </c>
      <c r="B17" s="32" t="s">
        <v>28</v>
      </c>
      <c r="C17" s="33">
        <v>37000</v>
      </c>
      <c r="D17" s="33">
        <v>37000</v>
      </c>
      <c r="E17" s="31">
        <f t="shared" si="0"/>
        <v>1</v>
      </c>
    </row>
    <row r="18" spans="1:5">
      <c r="A18" s="56">
        <v>4260</v>
      </c>
      <c r="B18" s="32" t="s">
        <v>29</v>
      </c>
      <c r="C18" s="33">
        <v>258900</v>
      </c>
      <c r="D18" s="33">
        <v>258900</v>
      </c>
      <c r="E18" s="31">
        <f t="shared" si="0"/>
        <v>1</v>
      </c>
    </row>
    <row r="19" spans="1:5">
      <c r="A19" s="56">
        <v>4270</v>
      </c>
      <c r="B19" s="32" t="s">
        <v>30</v>
      </c>
      <c r="C19" s="33">
        <v>54826.98</v>
      </c>
      <c r="D19" s="33">
        <v>70000</v>
      </c>
      <c r="E19" s="31">
        <f t="shared" si="0"/>
        <v>1.2767436761973758</v>
      </c>
    </row>
    <row r="20" spans="1:5">
      <c r="A20" s="56">
        <v>4280</v>
      </c>
      <c r="B20" s="32" t="s">
        <v>31</v>
      </c>
      <c r="C20" s="33">
        <v>1700</v>
      </c>
      <c r="D20" s="33">
        <v>1500</v>
      </c>
      <c r="E20" s="31">
        <f t="shared" si="0"/>
        <v>0.88235294117647056</v>
      </c>
    </row>
    <row r="21" spans="1:5">
      <c r="A21" s="56">
        <v>4300</v>
      </c>
      <c r="B21" s="32" t="s">
        <v>32</v>
      </c>
      <c r="C21" s="33">
        <v>259830</v>
      </c>
      <c r="D21" s="33">
        <v>221830</v>
      </c>
      <c r="E21" s="31">
        <f t="shared" si="0"/>
        <v>0.8537505291921641</v>
      </c>
    </row>
    <row r="22" spans="1:5">
      <c r="A22" s="56">
        <v>4360</v>
      </c>
      <c r="B22" s="34" t="s">
        <v>33</v>
      </c>
      <c r="C22" s="33">
        <v>3200</v>
      </c>
      <c r="D22" s="33">
        <v>3200</v>
      </c>
      <c r="E22" s="31">
        <f t="shared" si="0"/>
        <v>1</v>
      </c>
    </row>
    <row r="23" spans="1:5">
      <c r="A23" s="56">
        <v>4390</v>
      </c>
      <c r="B23" s="32" t="s">
        <v>34</v>
      </c>
      <c r="C23" s="33">
        <v>19000</v>
      </c>
      <c r="D23" s="33">
        <v>15000</v>
      </c>
      <c r="E23" s="31">
        <f t="shared" si="0"/>
        <v>0.78947368421052633</v>
      </c>
    </row>
    <row r="24" spans="1:5">
      <c r="A24" s="56">
        <v>4410</v>
      </c>
      <c r="B24" s="32" t="s">
        <v>35</v>
      </c>
      <c r="C24" s="33">
        <v>2400</v>
      </c>
      <c r="D24" s="33">
        <v>2400</v>
      </c>
      <c r="E24" s="31">
        <f t="shared" si="0"/>
        <v>1</v>
      </c>
    </row>
    <row r="25" spans="1:5">
      <c r="A25" s="56">
        <v>4440</v>
      </c>
      <c r="B25" s="32" t="s">
        <v>36</v>
      </c>
      <c r="C25" s="33">
        <v>12100</v>
      </c>
      <c r="D25" s="33">
        <v>12300</v>
      </c>
      <c r="E25" s="31">
        <f t="shared" si="0"/>
        <v>1.0165289256198347</v>
      </c>
    </row>
    <row r="26" spans="1:5">
      <c r="A26" s="56"/>
      <c r="B26" s="32"/>
      <c r="C26" s="33"/>
      <c r="D26" s="33"/>
      <c r="E26" s="31"/>
    </row>
    <row r="27" spans="1:5" s="1" customFormat="1" ht="66" customHeight="1">
      <c r="A27" s="26" t="s">
        <v>5</v>
      </c>
      <c r="B27" s="23" t="s">
        <v>9</v>
      </c>
      <c r="C27" s="27">
        <f>SUM(C28:C29)</f>
        <v>0</v>
      </c>
      <c r="D27" s="27">
        <f>SUM(D28:D29)</f>
        <v>0</v>
      </c>
      <c r="E27" s="31"/>
    </row>
    <row r="28" spans="1:5">
      <c r="A28" s="32"/>
      <c r="B28" s="35"/>
      <c r="C28" s="36"/>
      <c r="D28" s="36"/>
      <c r="E28" s="31"/>
    </row>
    <row r="29" spans="1:5">
      <c r="A29" s="32"/>
      <c r="B29" s="32"/>
      <c r="C29" s="36"/>
      <c r="D29" s="36"/>
      <c r="E29" s="31"/>
    </row>
    <row r="30" spans="1:5" ht="24" customHeight="1">
      <c r="A30" s="78" t="s">
        <v>10</v>
      </c>
      <c r="B30" s="79"/>
      <c r="C30" s="79"/>
      <c r="D30" s="79"/>
      <c r="E30" s="80"/>
    </row>
    <row r="31" spans="1:5" ht="30" customHeight="1">
      <c r="A31" s="26" t="s">
        <v>5</v>
      </c>
      <c r="B31" s="20" t="s">
        <v>11</v>
      </c>
      <c r="C31" s="27">
        <f>SUM(C32:C33)</f>
        <v>0</v>
      </c>
      <c r="D31" s="27">
        <f>SUM(D32:D33)</f>
        <v>0</v>
      </c>
      <c r="E31" s="20"/>
    </row>
    <row r="32" spans="1:5">
      <c r="A32" s="48"/>
      <c r="B32" s="48"/>
      <c r="C32" s="49"/>
      <c r="D32" s="49"/>
      <c r="E32" s="42"/>
    </row>
    <row r="33" spans="1:5">
      <c r="A33" s="37"/>
      <c r="B33" s="37"/>
      <c r="C33" s="38"/>
      <c r="D33" s="38"/>
      <c r="E33" s="39"/>
    </row>
    <row r="34" spans="1:5" ht="25.5" customHeight="1">
      <c r="A34" s="81" t="s">
        <v>6</v>
      </c>
      <c r="B34" s="82"/>
      <c r="C34" s="82"/>
      <c r="D34" s="82"/>
      <c r="E34" s="83"/>
    </row>
    <row r="35" spans="1:5">
      <c r="A35" s="84" t="s">
        <v>12</v>
      </c>
      <c r="B35" s="85"/>
      <c r="C35" s="85"/>
      <c r="D35" s="85"/>
      <c r="E35" s="86"/>
    </row>
    <row r="36" spans="1:5" s="1" customFormat="1" ht="20.25" customHeight="1">
      <c r="A36" s="26" t="s">
        <v>5</v>
      </c>
      <c r="B36" s="87" t="s">
        <v>18</v>
      </c>
      <c r="C36" s="87"/>
      <c r="D36" s="87"/>
      <c r="E36" s="40" t="s">
        <v>13</v>
      </c>
    </row>
    <row r="37" spans="1:5" s="2" customFormat="1" ht="13.5">
      <c r="A37" s="41">
        <v>4010</v>
      </c>
      <c r="B37" s="65" t="s">
        <v>23</v>
      </c>
      <c r="C37" s="66"/>
      <c r="D37" s="67"/>
      <c r="E37" s="58">
        <v>402716</v>
      </c>
    </row>
    <row r="38" spans="1:5" ht="13.5">
      <c r="A38" s="41">
        <v>4040</v>
      </c>
      <c r="B38" s="65" t="s">
        <v>24</v>
      </c>
      <c r="C38" s="66"/>
      <c r="D38" s="67"/>
      <c r="E38" s="58">
        <v>33021</v>
      </c>
    </row>
    <row r="39" spans="1:5" ht="13.5">
      <c r="A39" s="41">
        <v>4110</v>
      </c>
      <c r="B39" s="65" t="s">
        <v>37</v>
      </c>
      <c r="C39" s="66"/>
      <c r="D39" s="67"/>
      <c r="E39" s="58">
        <v>64049</v>
      </c>
    </row>
    <row r="40" spans="1:5" ht="13.5">
      <c r="A40" s="41">
        <v>4120</v>
      </c>
      <c r="B40" s="65" t="s">
        <v>26</v>
      </c>
      <c r="C40" s="66"/>
      <c r="D40" s="67"/>
      <c r="E40" s="58">
        <v>9129</v>
      </c>
    </row>
    <row r="41" spans="1:5" ht="13.5">
      <c r="A41" s="41">
        <v>4170</v>
      </c>
      <c r="B41" s="65" t="s">
        <v>27</v>
      </c>
      <c r="C41" s="66"/>
      <c r="D41" s="67"/>
      <c r="E41" s="58">
        <v>68149</v>
      </c>
    </row>
    <row r="42" spans="1:5" s="1" customFormat="1" ht="13.5">
      <c r="A42" s="41">
        <v>4210</v>
      </c>
      <c r="B42" s="65" t="s">
        <v>28</v>
      </c>
      <c r="C42" s="66"/>
      <c r="D42" s="67"/>
      <c r="E42" s="58">
        <f>E46+E45+E44+E43</f>
        <v>37000</v>
      </c>
    </row>
    <row r="43" spans="1:5" s="2" customFormat="1">
      <c r="A43" s="41"/>
      <c r="B43" s="68" t="s">
        <v>38</v>
      </c>
      <c r="C43" s="69"/>
      <c r="D43" s="70"/>
      <c r="E43" s="57">
        <v>19000</v>
      </c>
    </row>
    <row r="44" spans="1:5" s="2" customFormat="1">
      <c r="A44" s="41"/>
      <c r="B44" s="59" t="s">
        <v>39</v>
      </c>
      <c r="C44" s="54"/>
      <c r="D44" s="55"/>
      <c r="E44" s="57">
        <v>5000</v>
      </c>
    </row>
    <row r="45" spans="1:5" s="2" customFormat="1">
      <c r="A45" s="41"/>
      <c r="B45" s="59" t="s">
        <v>40</v>
      </c>
      <c r="C45" s="54"/>
      <c r="D45" s="55"/>
      <c r="E45" s="57">
        <v>3000</v>
      </c>
    </row>
    <row r="46" spans="1:5" s="2" customFormat="1">
      <c r="A46" s="41"/>
      <c r="B46" s="59" t="s">
        <v>41</v>
      </c>
      <c r="C46" s="54"/>
      <c r="D46" s="55"/>
      <c r="E46" s="57">
        <v>10000</v>
      </c>
    </row>
    <row r="47" spans="1:5" s="2" customFormat="1" ht="13.5">
      <c r="A47" s="41">
        <v>4260</v>
      </c>
      <c r="B47" s="65" t="s">
        <v>29</v>
      </c>
      <c r="C47" s="66"/>
      <c r="D47" s="67"/>
      <c r="E47" s="58">
        <f>E51+E50+E49+E48</f>
        <v>258900</v>
      </c>
    </row>
    <row r="48" spans="1:5" s="2" customFormat="1">
      <c r="A48" s="41"/>
      <c r="B48" s="59" t="s">
        <v>42</v>
      </c>
      <c r="C48" s="54"/>
      <c r="D48" s="55"/>
      <c r="E48" s="57">
        <v>117900</v>
      </c>
    </row>
    <row r="49" spans="1:5" s="2" customFormat="1">
      <c r="A49" s="41"/>
      <c r="B49" s="59" t="s">
        <v>43</v>
      </c>
      <c r="C49" s="54"/>
      <c r="D49" s="55"/>
      <c r="E49" s="57">
        <v>32000</v>
      </c>
    </row>
    <row r="50" spans="1:5" s="2" customFormat="1">
      <c r="A50" s="41"/>
      <c r="B50" s="59" t="s">
        <v>44</v>
      </c>
      <c r="C50" s="54"/>
      <c r="D50" s="55"/>
      <c r="E50" s="57">
        <v>45000</v>
      </c>
    </row>
    <row r="51" spans="1:5" s="2" customFormat="1">
      <c r="A51" s="41"/>
      <c r="B51" s="59" t="s">
        <v>45</v>
      </c>
      <c r="C51" s="54"/>
      <c r="D51" s="55"/>
      <c r="E51" s="57">
        <v>64000</v>
      </c>
    </row>
    <row r="52" spans="1:5" s="2" customFormat="1" ht="13.5">
      <c r="A52" s="41">
        <v>4270</v>
      </c>
      <c r="B52" s="53" t="s">
        <v>30</v>
      </c>
      <c r="C52" s="54"/>
      <c r="D52" s="55"/>
      <c r="E52" s="58">
        <f>E53+E54+E55+E56+E57+E58</f>
        <v>70000</v>
      </c>
    </row>
    <row r="53" spans="1:5" s="2" customFormat="1">
      <c r="A53" s="41"/>
      <c r="B53" s="59" t="s">
        <v>46</v>
      </c>
      <c r="C53" s="54"/>
      <c r="D53" s="55"/>
      <c r="E53" s="57">
        <v>15000</v>
      </c>
    </row>
    <row r="54" spans="1:5" s="2" customFormat="1">
      <c r="A54" s="41"/>
      <c r="B54" s="59" t="s">
        <v>72</v>
      </c>
      <c r="C54" s="54"/>
      <c r="D54" s="55"/>
      <c r="E54" s="57">
        <v>5000</v>
      </c>
    </row>
    <row r="55" spans="1:5" s="2" customFormat="1">
      <c r="A55" s="41"/>
      <c r="B55" s="59" t="s">
        <v>47</v>
      </c>
      <c r="C55" s="54"/>
      <c r="D55" s="55"/>
      <c r="E55" s="57">
        <v>5000</v>
      </c>
    </row>
    <row r="56" spans="1:5" s="2" customFormat="1">
      <c r="A56" s="41"/>
      <c r="B56" s="59" t="s">
        <v>48</v>
      </c>
      <c r="C56" s="54"/>
      <c r="D56" s="55"/>
      <c r="E56" s="57">
        <v>10000</v>
      </c>
    </row>
    <row r="57" spans="1:5" s="2" customFormat="1">
      <c r="A57" s="41"/>
      <c r="B57" s="59" t="s">
        <v>49</v>
      </c>
      <c r="C57" s="54"/>
      <c r="D57" s="55"/>
      <c r="E57" s="57">
        <v>35000</v>
      </c>
    </row>
    <row r="58" spans="1:5" s="2" customFormat="1">
      <c r="A58" s="41"/>
      <c r="B58" s="59" t="s">
        <v>50</v>
      </c>
      <c r="C58" s="54"/>
      <c r="D58" s="55"/>
      <c r="E58" s="57"/>
    </row>
    <row r="59" spans="1:5" s="2" customFormat="1" ht="13.5">
      <c r="A59" s="41">
        <v>4280</v>
      </c>
      <c r="B59" s="53" t="s">
        <v>31</v>
      </c>
      <c r="C59" s="54"/>
      <c r="D59" s="55"/>
      <c r="E59" s="58">
        <v>1500</v>
      </c>
    </row>
    <row r="60" spans="1:5" s="2" customFormat="1" ht="13.5">
      <c r="A60" s="41">
        <v>4300</v>
      </c>
      <c r="B60" s="53" t="s">
        <v>32</v>
      </c>
      <c r="C60" s="54"/>
      <c r="D60" s="55"/>
      <c r="E60" s="58">
        <f>E71+E70+E69+E68+E67+E66+E65+E64+E63+E62+E61</f>
        <v>221830</v>
      </c>
    </row>
    <row r="61" spans="1:5" s="2" customFormat="1">
      <c r="A61" s="41"/>
      <c r="B61" s="59" t="s">
        <v>51</v>
      </c>
      <c r="C61" s="54"/>
      <c r="D61" s="55"/>
      <c r="E61" s="57">
        <v>48780</v>
      </c>
    </row>
    <row r="62" spans="1:5" s="2" customFormat="1">
      <c r="A62" s="41"/>
      <c r="B62" s="59" t="s">
        <v>52</v>
      </c>
      <c r="C62" s="54"/>
      <c r="D62" s="55"/>
      <c r="E62" s="57">
        <v>360</v>
      </c>
    </row>
    <row r="63" spans="1:5" s="2" customFormat="1">
      <c r="A63" s="41"/>
      <c r="B63" s="59" t="s">
        <v>53</v>
      </c>
      <c r="C63" s="54"/>
      <c r="D63" s="55"/>
      <c r="E63" s="57">
        <v>15000</v>
      </c>
    </row>
    <row r="64" spans="1:5" s="2" customFormat="1">
      <c r="A64" s="41"/>
      <c r="B64" s="59" t="s">
        <v>54</v>
      </c>
      <c r="C64" s="54"/>
      <c r="D64" s="55"/>
      <c r="E64" s="57">
        <v>128200</v>
      </c>
    </row>
    <row r="65" spans="1:5" s="2" customFormat="1">
      <c r="A65" s="41"/>
      <c r="B65" s="59" t="s">
        <v>55</v>
      </c>
      <c r="C65" s="54"/>
      <c r="D65" s="55"/>
      <c r="E65" s="57">
        <v>9000</v>
      </c>
    </row>
    <row r="66" spans="1:5" s="2" customFormat="1">
      <c r="A66" s="41"/>
      <c r="B66" s="59" t="s">
        <v>56</v>
      </c>
      <c r="C66" s="54"/>
      <c r="D66" s="55"/>
      <c r="E66" s="57">
        <v>5000</v>
      </c>
    </row>
    <row r="67" spans="1:5" s="2" customFormat="1">
      <c r="A67" s="41"/>
      <c r="B67" s="59" t="s">
        <v>57</v>
      </c>
      <c r="C67" s="54"/>
      <c r="D67" s="55"/>
      <c r="E67" s="57">
        <v>420</v>
      </c>
    </row>
    <row r="68" spans="1:5" s="2" customFormat="1">
      <c r="A68" s="41"/>
      <c r="B68" s="59" t="s">
        <v>58</v>
      </c>
      <c r="C68" s="54"/>
      <c r="D68" s="55"/>
      <c r="E68" s="57">
        <v>2000</v>
      </c>
    </row>
    <row r="69" spans="1:5" s="2" customFormat="1">
      <c r="A69" s="41"/>
      <c r="B69" s="59" t="s">
        <v>59</v>
      </c>
      <c r="C69" s="54"/>
      <c r="D69" s="55"/>
      <c r="E69" s="43">
        <v>870</v>
      </c>
    </row>
    <row r="70" spans="1:5" s="2" customFormat="1">
      <c r="A70" s="41"/>
      <c r="B70" s="59" t="s">
        <v>60</v>
      </c>
      <c r="C70" s="54"/>
      <c r="D70" s="55"/>
      <c r="E70" s="57">
        <v>6500</v>
      </c>
    </row>
    <row r="71" spans="1:5" s="2" customFormat="1">
      <c r="A71" s="41"/>
      <c r="B71" s="59" t="s">
        <v>61</v>
      </c>
      <c r="C71" s="54"/>
      <c r="D71" s="55"/>
      <c r="E71" s="57">
        <v>5700</v>
      </c>
    </row>
    <row r="72" spans="1:5" s="2" customFormat="1">
      <c r="A72" s="41"/>
      <c r="B72" s="59" t="s">
        <v>62</v>
      </c>
      <c r="C72" s="54"/>
      <c r="D72" s="55"/>
      <c r="E72" s="43"/>
    </row>
    <row r="73" spans="1:5" s="2" customFormat="1" ht="13.5">
      <c r="A73" s="41">
        <v>4360</v>
      </c>
      <c r="B73" s="53" t="s">
        <v>33</v>
      </c>
      <c r="C73" s="54"/>
      <c r="D73" s="55"/>
      <c r="E73" s="58">
        <v>3200</v>
      </c>
    </row>
    <row r="74" spans="1:5" s="2" customFormat="1" ht="13.5">
      <c r="A74" s="41">
        <v>4390</v>
      </c>
      <c r="B74" s="53" t="s">
        <v>63</v>
      </c>
      <c r="C74" s="54"/>
      <c r="D74" s="55"/>
      <c r="E74" s="58">
        <v>15000</v>
      </c>
    </row>
    <row r="75" spans="1:5" s="2" customFormat="1" ht="13.5">
      <c r="A75" s="41">
        <v>4410</v>
      </c>
      <c r="B75" s="53" t="s">
        <v>35</v>
      </c>
      <c r="C75" s="54"/>
      <c r="D75" s="55"/>
      <c r="E75" s="58">
        <v>2400</v>
      </c>
    </row>
    <row r="76" spans="1:5" s="2" customFormat="1" ht="13.5">
      <c r="A76" s="41">
        <v>4440</v>
      </c>
      <c r="B76" s="53" t="s">
        <v>64</v>
      </c>
      <c r="C76" s="54"/>
      <c r="D76" s="55"/>
      <c r="E76" s="58">
        <v>12300</v>
      </c>
    </row>
    <row r="77" spans="1:5" s="2" customFormat="1" ht="13.5">
      <c r="A77" s="60"/>
      <c r="B77" s="54"/>
      <c r="C77" s="54"/>
      <c r="D77" s="54"/>
      <c r="E77" s="61">
        <f>E37+E38+E39+E40+E41+E42+E47+E52+E59+E60+E73+E74+E75+E76</f>
        <v>1199194</v>
      </c>
    </row>
    <row r="78" spans="1:5" s="2" customFormat="1" ht="19.5">
      <c r="A78" s="88">
        <v>1</v>
      </c>
      <c r="B78" s="89"/>
      <c r="C78" s="89"/>
      <c r="D78" s="89"/>
      <c r="E78" s="90"/>
    </row>
    <row r="79" spans="1:5" s="2" customFormat="1" ht="94.5" customHeight="1">
      <c r="A79" s="62" t="s">
        <v>20</v>
      </c>
      <c r="B79" s="63"/>
      <c r="C79" s="63"/>
      <c r="D79" s="63"/>
      <c r="E79" s="64"/>
    </row>
    <row r="80" spans="1:5">
      <c r="A80" s="50"/>
      <c r="B80" s="51"/>
      <c r="C80" s="51"/>
      <c r="D80" s="51"/>
      <c r="E80" s="52"/>
    </row>
    <row r="81" spans="1:5">
      <c r="A81" s="5"/>
      <c r="B81" s="5"/>
      <c r="C81" s="6"/>
      <c r="D81" s="6"/>
      <c r="E81" s="5"/>
    </row>
    <row r="82" spans="1:5">
      <c r="A82" s="44" t="s">
        <v>65</v>
      </c>
      <c r="B82" s="5" t="s">
        <v>73</v>
      </c>
      <c r="C82" s="6"/>
      <c r="D82" s="6"/>
      <c r="E82" s="5"/>
    </row>
    <row r="83" spans="1:5">
      <c r="A83" s="45" t="s">
        <v>17</v>
      </c>
      <c r="B83" s="5" t="s">
        <v>16</v>
      </c>
      <c r="C83" s="6"/>
      <c r="D83" s="6"/>
      <c r="E83" s="5"/>
    </row>
    <row r="84" spans="1:5">
      <c r="A84" s="45"/>
      <c r="B84" s="5"/>
      <c r="C84" s="6"/>
      <c r="D84" s="6"/>
      <c r="E84" s="5"/>
    </row>
    <row r="85" spans="1:5">
      <c r="A85" s="45" t="s">
        <v>14</v>
      </c>
      <c r="B85" s="46" t="s">
        <v>66</v>
      </c>
      <c r="C85" s="6"/>
      <c r="D85" s="6"/>
      <c r="E85" s="5"/>
    </row>
    <row r="86" spans="1:5">
      <c r="A86" s="47" t="s">
        <v>15</v>
      </c>
      <c r="B86" s="46" t="s">
        <v>67</v>
      </c>
      <c r="C86" s="6"/>
      <c r="D86" s="6"/>
      <c r="E86" s="5"/>
    </row>
    <row r="87" spans="1:5">
      <c r="A87" s="5"/>
      <c r="B87" s="5"/>
      <c r="C87" s="6"/>
      <c r="D87" s="6"/>
      <c r="E87" s="5"/>
    </row>
  </sheetData>
  <mergeCells count="22">
    <mergeCell ref="A78:E78"/>
    <mergeCell ref="B38:D38"/>
    <mergeCell ref="B39:D39"/>
    <mergeCell ref="B40:D40"/>
    <mergeCell ref="B47:D47"/>
    <mergeCell ref="B41:D41"/>
    <mergeCell ref="A9:E9"/>
    <mergeCell ref="A30:E30"/>
    <mergeCell ref="A34:E34"/>
    <mergeCell ref="A35:E35"/>
    <mergeCell ref="B36:D36"/>
    <mergeCell ref="B37:D37"/>
    <mergeCell ref="A79:E79"/>
    <mergeCell ref="B42:D42"/>
    <mergeCell ref="B43:D43"/>
    <mergeCell ref="A1:E2"/>
    <mergeCell ref="C6:E6"/>
    <mergeCell ref="B10:B11"/>
    <mergeCell ref="A10:A11"/>
    <mergeCell ref="C10:C11"/>
    <mergeCell ref="D10:D11"/>
    <mergeCell ref="E10:E11"/>
  </mergeCells>
  <phoneticPr fontId="10" type="noConversion"/>
  <pageMargins left="0.75" right="0.75" top="0.74" bottom="0.84" header="0.5" footer="0.5"/>
  <pageSetup paperSize="9" scale="92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MZBK</cp:lastModifiedBy>
  <cp:lastPrinted>2018-01-03T08:46:55Z</cp:lastPrinted>
  <dcterms:created xsi:type="dcterms:W3CDTF">2008-10-20T07:25:58Z</dcterms:created>
  <dcterms:modified xsi:type="dcterms:W3CDTF">2018-01-15T07:42:41Z</dcterms:modified>
</cp:coreProperties>
</file>